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5" windowWidth="15600" windowHeight="11700"/>
  </bookViews>
  <sheets>
    <sheet name="utskrift" sheetId="1" r:id="rId1"/>
    <sheet name="Inkopiering" sheetId="2" r:id="rId2"/>
  </sheets>
  <definedNames>
    <definedName name="_xlnm.Print_Area" localSheetId="0">utskrift!$A$1:$D$100</definedName>
  </definedNames>
  <calcPr calcId="145621"/>
</workbook>
</file>

<file path=xl/calcChain.xml><?xml version="1.0" encoding="utf-8"?>
<calcChain xmlns="http://schemas.openxmlformats.org/spreadsheetml/2006/main">
  <c r="D10" i="1" l="1"/>
  <c r="D88" i="1"/>
  <c r="C88" i="1"/>
  <c r="B88" i="1"/>
  <c r="D85" i="1"/>
  <c r="C85" i="1"/>
  <c r="B85" i="1"/>
  <c r="D84" i="1"/>
  <c r="C84" i="1"/>
  <c r="B84" i="1"/>
  <c r="D77" i="1"/>
  <c r="C77" i="1"/>
  <c r="B77" i="1"/>
  <c r="D75" i="1"/>
  <c r="C75" i="1"/>
  <c r="B75" i="1"/>
  <c r="D74" i="1"/>
  <c r="C74" i="1"/>
  <c r="B74" i="1"/>
  <c r="C70" i="1"/>
  <c r="B70" i="1"/>
  <c r="D68" i="1"/>
  <c r="C68" i="1"/>
  <c r="B68" i="1"/>
  <c r="B63" i="1"/>
  <c r="B62" i="1"/>
  <c r="B59" i="1"/>
  <c r="B58" i="1"/>
  <c r="B57" i="1"/>
  <c r="B56" i="1"/>
  <c r="B55" i="1"/>
  <c r="B52" i="1"/>
  <c r="B51" i="1"/>
  <c r="B50" i="1"/>
  <c r="B49" i="1"/>
  <c r="B48" i="1"/>
  <c r="D41" i="1"/>
  <c r="C41" i="1"/>
  <c r="B41" i="1"/>
  <c r="D34" i="1"/>
  <c r="C34" i="1"/>
  <c r="B34" i="1"/>
  <c r="D32" i="1"/>
  <c r="C32" i="1"/>
  <c r="B32" i="1"/>
  <c r="D31" i="1"/>
  <c r="C31" i="1"/>
  <c r="B31" i="1"/>
  <c r="D26" i="1"/>
  <c r="C26" i="1"/>
  <c r="B26" i="1"/>
  <c r="D25" i="1"/>
  <c r="C25" i="1"/>
  <c r="B25" i="1"/>
  <c r="D24" i="1"/>
  <c r="D22" i="1"/>
  <c r="D23" i="1"/>
  <c r="C24" i="1"/>
  <c r="B24" i="1"/>
  <c r="C23" i="1"/>
  <c r="B23" i="1"/>
  <c r="C22" i="1"/>
  <c r="B22" i="1"/>
  <c r="C10" i="1"/>
  <c r="D6" i="1"/>
  <c r="D8" i="1"/>
  <c r="C8" i="1"/>
  <c r="C6" i="1"/>
  <c r="B10" i="1"/>
  <c r="B8" i="1"/>
  <c r="B6" i="1"/>
  <c r="C17" i="1"/>
  <c r="B17" i="1"/>
  <c r="C16" i="1"/>
  <c r="B16" i="1"/>
  <c r="C14" i="1"/>
  <c r="B14" i="1"/>
  <c r="C13" i="1"/>
  <c r="B13" i="1"/>
</calcChain>
</file>

<file path=xl/sharedStrings.xml><?xml version="1.0" encoding="utf-8"?>
<sst xmlns="http://schemas.openxmlformats.org/spreadsheetml/2006/main" count="465" uniqueCount="126">
  <si>
    <t>1. Presenterades lärandeändamålen vid första kurstillfället?</t>
  </si>
  <si>
    <t>3. Fanns det möjlighet att ge feedback under kursens gång?</t>
  </si>
  <si>
    <t>Ifall Ja, så upplever du att det påverkat kursens gång?</t>
  </si>
  <si>
    <t>2. Undervisningens och kursmaterialets kvalitet</t>
  </si>
  <si>
    <t>(1= lägsta vitsordet, 5= högsta vitsordet, X= kan inte svara)</t>
  </si>
  <si>
    <t>1. Undervisningsmetoder</t>
  </si>
  <si>
    <t>3. Bemötande av frågor och kommentarer</t>
  </si>
  <si>
    <t>4. Ändamålsenligt kursmaterial</t>
  </si>
  <si>
    <t>5. Lättillgängligt kursmaterial</t>
  </si>
  <si>
    <t>3. Teori, praxis och resultat från empirisk forskning</t>
  </si>
  <si>
    <t>(1= inte alls, 5= i högsta grad, X= kan inte svara/inte relevant)</t>
  </si>
  <si>
    <t>1. Kopplades praktiska tillämpningar med teori?</t>
  </si>
  <si>
    <t>(1= inte alls, 5= i högsta grad, X= kan inte svara)</t>
  </si>
  <si>
    <t>5. Arbetsmängden och svårighetsgraden</t>
  </si>
  <si>
    <t>1. Motsvarade antalet studiepoäng din arrbetsinsats?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</si>
  <si>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Arbetade betydligt mera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</si>
  <si>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Arbetade betydligt mindre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</si>
  <si>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Arbetade något mera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</si>
  <si>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Arbetade något mindre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</si>
  <si>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Arbetade enligt antalet sp</t>
    </r>
  </si>
  <si>
    <t>2. Kursens svårighetsgrad?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</si>
  <si>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Alldeles för lätt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</si>
  <si>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Något för lätt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</si>
  <si>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Lagom svår</t>
    </r>
  </si>
  <si>
    <t>3. I vilken grad var dina förkunskaper anpassade för kursen?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</si>
  <si>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Mina förkunskaper var tillräckliga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</si>
  <si>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Det fanns brister i mina förkunskaper</t>
    </r>
  </si>
  <si>
    <t>6. Tentamina och andra skriftliga uppgifter</t>
  </si>
  <si>
    <t>2. Var tiden reserverad för tentamen tillräcklig?</t>
  </si>
  <si>
    <t>1. Hur relevanta ansåg du att uppgifterna var?</t>
  </si>
  <si>
    <t>7. Praktiska arrangemang</t>
  </si>
  <si>
    <t>1. Höll föreläsningstiderna?</t>
  </si>
  <si>
    <t>8. Mångfald</t>
  </si>
  <si>
    <t>1. Etnicitet o. kultur</t>
  </si>
  <si>
    <t>2. Kön o. sexualitet</t>
  </si>
  <si>
    <t>9. Helhetsbedömning av kursen</t>
  </si>
  <si>
    <t>Ja</t>
  </si>
  <si>
    <t>Nej</t>
  </si>
  <si>
    <t>Delvis</t>
  </si>
  <si>
    <t>medeltal</t>
  </si>
  <si>
    <t>SD</t>
  </si>
  <si>
    <t>N</t>
  </si>
  <si>
    <t>Ej relevant</t>
  </si>
  <si>
    <t>kurstillfället?</t>
  </si>
  <si>
    <t xml:space="preserve">2. Presenterades feedback från tidigare år vid första </t>
  </si>
  <si>
    <t>empirisk forskning?</t>
  </si>
  <si>
    <t>2. Motiverades praktiska tillämpningar med resultatet från</t>
  </si>
  <si>
    <t>innehåll och det praktiska arbetet för en psykolog/talterapeut?</t>
  </si>
  <si>
    <t xml:space="preserve">3. I vilken grad kunde du göra kopplingar mellan kursens </t>
  </si>
  <si>
    <t>övningar i kursen)</t>
  </si>
  <si>
    <t xml:space="preserve">4. Praktiska övningar (fylls i endast om det ingick praktiska </t>
  </si>
  <si>
    <t xml:space="preserve">1. Hur relevanta/viktiga var övningarna med tanke på </t>
  </si>
  <si>
    <t>lärandemålen?</t>
  </si>
  <si>
    <t>du inte kunde delta i undervisningen?</t>
  </si>
  <si>
    <t xml:space="preserve">2. Gick andra föreläsningar (inom psyk./logo.) samtidigt, så att </t>
  </si>
  <si>
    <t>informerad om dessa?</t>
  </si>
  <si>
    <t xml:space="preserve">3. Ifall det blev förändringar i kurstillfällena, så blev du </t>
  </si>
  <si>
    <t>kursens innehåll?</t>
  </si>
  <si>
    <t xml:space="preserve">Behandlades nedanstående frågeställningar i förhållande till </t>
  </si>
  <si>
    <t>Kommentarer:</t>
  </si>
  <si>
    <t>2. Lärarens sakkunskap</t>
  </si>
  <si>
    <t>En studiepoäng innebär 25-30 timmars helhetsarbetsinsats (föreläsningar, tentamina, självständig läsning/tankearbete, självständig skrivning, gruppträffar utanför föreläsningstider, övningar utanför föreläsningstider och eventuellt klientarbete).</t>
  </si>
  <si>
    <t>Lärandemål:</t>
  </si>
  <si>
    <t>Undervisningen och kursmaterialets kvalitet</t>
  </si>
  <si>
    <t>Allmänna kommentarer, förslag till utveckling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</si>
  <si>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Något för svår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</si>
  <si>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Alldeles för svår</t>
    </r>
  </si>
  <si>
    <r>
      <rPr>
        <b/>
        <sz val="11"/>
        <color theme="1"/>
        <rFont val="Calibri"/>
        <family val="2"/>
        <scheme val="minor"/>
      </rPr>
      <t xml:space="preserve">1. Lärandemål: </t>
    </r>
    <r>
      <rPr>
        <sz val="11"/>
        <color theme="1"/>
        <rFont val="Calibri"/>
        <family val="2"/>
        <scheme val="minor"/>
      </rPr>
      <t xml:space="preserve">Efter avklarad kurs bör studerande:
</t>
    </r>
  </si>
  <si>
    <t xml:space="preserve">Kurs: </t>
  </si>
  <si>
    <r>
      <rPr>
        <b/>
        <sz val="11"/>
        <color theme="1"/>
        <rFont val="Calibri"/>
        <family val="2"/>
        <scheme val="minor"/>
      </rPr>
      <t>Tidpunkt:</t>
    </r>
    <r>
      <rPr>
        <sz val="11"/>
        <color theme="1"/>
        <rFont val="Calibri"/>
        <family val="2"/>
        <scheme val="minor"/>
      </rPr>
      <t xml:space="preserve"> </t>
    </r>
  </si>
  <si>
    <t>Delmål 3:</t>
  </si>
  <si>
    <t/>
  </si>
  <si>
    <t>Delmål 1:</t>
  </si>
  <si>
    <t>Delmål 2:</t>
  </si>
  <si>
    <t>Föreläsare/Examinator:</t>
  </si>
  <si>
    <t>Lagr.id</t>
  </si>
  <si>
    <t>Lagringstid</t>
  </si>
  <si>
    <t xml:space="preserve">Delmål 1: </t>
  </si>
  <si>
    <t xml:space="preserve">Delmål 2: </t>
  </si>
  <si>
    <t xml:space="preserve">1. Presenterades lärandemålen vid första kurstillfället?: </t>
  </si>
  <si>
    <t xml:space="preserve">2. Presenterades feedback från tidigare år vid första kurstillfället?: </t>
  </si>
  <si>
    <t xml:space="preserve">3. Gavs det möjlighet att ge feedback under kursens gång?: </t>
  </si>
  <si>
    <t xml:space="preserve">Ifall Ja, upplever du att kursen förändrades efter det att feedback getts?: </t>
  </si>
  <si>
    <t>Kommentarer</t>
  </si>
  <si>
    <t xml:space="preserve">1. Undervisningsmetoder: </t>
  </si>
  <si>
    <t xml:space="preserve">2. Lärarens sakkunskap: </t>
  </si>
  <si>
    <t xml:space="preserve">3. Bemötande av frågor och kommentarer: </t>
  </si>
  <si>
    <t xml:space="preserve">4. Ändamålsenligt kursmaterial: </t>
  </si>
  <si>
    <t xml:space="preserve">5. Lättillgängligt kursmaterial: </t>
  </si>
  <si>
    <t xml:space="preserve">1. Kopplades praktiska tillämpningar till teori?: </t>
  </si>
  <si>
    <t xml:space="preserve">2. Motiverades praktiska tillämpningar med resultat från empirisk forskning?: </t>
  </si>
  <si>
    <t xml:space="preserve">3. I vilken grad kunde du göra kopplingar mellan kursens innehåll och det praktiska arbetet för en psykolog/talterapeut?: </t>
  </si>
  <si>
    <t xml:space="preserve">1. Hur relevanta /viktiga var övningarna med tanke på lärandemålen?: </t>
  </si>
  <si>
    <t xml:space="preserve">(Kryssa i rätt alternativ): </t>
  </si>
  <si>
    <t xml:space="preserve">1. Hur relevanta ansåg du att uppgifterna var?: </t>
  </si>
  <si>
    <t xml:space="preserve">2. Var tiden reserverad för tentamen tillräcklig?: </t>
  </si>
  <si>
    <t xml:space="preserve">1. Gick kursen på angivna tider, utan förändringar: </t>
  </si>
  <si>
    <t xml:space="preserve">2. Gick andra föreläsningar (inom psyk./logo.) samtidigt, så att du inte kunde delta i undervisningen?: </t>
  </si>
  <si>
    <t xml:space="preserve">3. Ifall det blev förändringar i kurstillfällena, blev du informerad om dessa?: </t>
  </si>
  <si>
    <t xml:space="preserve">Vitsord: </t>
  </si>
  <si>
    <t>Allmänna kommentarer, förslag till utveckling:</t>
  </si>
  <si>
    <t>14.3.13 15:18</t>
  </si>
  <si>
    <t>X</t>
  </si>
  <si>
    <t>14.3.13 15:36</t>
  </si>
  <si>
    <t>14.3.13 15:46</t>
  </si>
  <si>
    <t>14.3.13 16:01</t>
  </si>
  <si>
    <t>Kursen hade inte behövts förändras tycker jag åtminstone, trots att man fick ge feedback.</t>
  </si>
  <si>
    <t>14.3.13 16:09</t>
  </si>
  <si>
    <t>Kursdragaren lät förstå att frågorna inte var relevanta för kursen</t>
  </si>
  <si>
    <t>14.3.13 16:21</t>
  </si>
  <si>
    <t>Jag kommer int ihåg om feedback presenterades.</t>
  </si>
  <si>
    <t>14.3.13 16:32</t>
  </si>
  <si>
    <t>14.3.13 17:00</t>
  </si>
  <si>
    <t>14.3.13 17:02</t>
  </si>
  <si>
    <t>14.3.13 17:03</t>
  </si>
  <si>
    <t>14.3.13 17:09</t>
  </si>
  <si>
    <t>14.3.13 17:19</t>
  </si>
  <si>
    <t>14.3.13 18:06</t>
  </si>
  <si>
    <t>14.3.13 19:27</t>
  </si>
  <si>
    <t>15.3.13 07:45</t>
  </si>
  <si>
    <t>15.3.13 08:56</t>
  </si>
  <si>
    <t>15.3.13 09:18</t>
  </si>
  <si>
    <t>15.3.13 10:24</t>
  </si>
  <si>
    <t>15.3.13 10:51</t>
  </si>
  <si>
    <t>16.3.13 11:04</t>
  </si>
  <si>
    <t>blablabla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</si>
</sst>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 indent="3"/>
    </xf>
    <xf numFmtId="0" fontId="1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left" indent="3"/>
    </xf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3" xfId="0" applyFont="1" applyBorder="1"/>
    <xf numFmtId="0" fontId="0" fillId="0" borderId="2" xfId="0" applyBorder="1" applyAlignment="1">
      <alignment horizontal="left" indent="1"/>
    </xf>
    <xf numFmtId="0" fontId="0" fillId="2" borderId="3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/>
    <xf numFmtId="0" fontId="0" fillId="2" borderId="3" xfId="0" applyFill="1" applyBorder="1"/>
    <xf numFmtId="0" fontId="1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5" fillId="0" borderId="1" xfId="0" applyFont="1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0" fillId="0" borderId="4" xfId="0" applyBorder="1" applyAlignment="1">
      <alignment wrapText="1"/>
    </xf>
    <xf numFmtId="0" fontId="1" fillId="0" borderId="5" xfId="0" applyFont="1" applyBorder="1"/>
    <xf numFmtId="0" fontId="0" fillId="0" borderId="0" xfId="0" applyBorder="1"/>
    <xf numFmtId="0" fontId="0" fillId="0" borderId="6" xfId="0" applyBorder="1"/>
    <xf numFmtId="0" fontId="0" fillId="0" borderId="1" xfId="0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7" xfId="0" applyFont="1" applyFill="1" applyBorder="1" applyAlignment="1">
      <alignment wrapText="1"/>
    </xf>
    <xf numFmtId="0" fontId="0" fillId="0" borderId="0" xfId="0" applyNumberFormat="1"/>
    <xf numFmtId="0" fontId="0" fillId="4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6" fillId="0" borderId="8" xfId="0" applyFont="1" applyBorder="1" applyAlignment="1">
      <alignment wrapText="1"/>
    </xf>
    <xf numFmtId="0" fontId="0" fillId="0" borderId="3" xfId="0" applyBorder="1" applyAlignment="1">
      <alignment wrapText="1"/>
    </xf>
    <xf numFmtId="0" fontId="6" fillId="0" borderId="8" xfId="0" applyFont="1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abSelected="1" zoomScaleNormal="100" workbookViewId="0">
      <selection activeCell="A92" sqref="A92"/>
    </sheetView>
  </sheetViews>
  <sheetFormatPr defaultRowHeight="15" x14ac:dyDescent="0.25"/>
  <cols>
    <col min="1" max="1" width="57.7109375" customWidth="1"/>
    <col min="2" max="3" width="10.42578125" customWidth="1"/>
    <col min="4" max="4" width="10.42578125" bestFit="1" customWidth="1"/>
  </cols>
  <sheetData>
    <row r="1" spans="1:4" ht="26.25" x14ac:dyDescent="0.4">
      <c r="A1" s="24" t="s">
        <v>68</v>
      </c>
      <c r="B1" s="2"/>
      <c r="C1" s="2"/>
      <c r="D1" s="2"/>
    </row>
    <row r="2" spans="1:4" x14ac:dyDescent="0.25">
      <c r="A2" s="1" t="s">
        <v>69</v>
      </c>
      <c r="B2" s="2"/>
      <c r="C2" s="2"/>
      <c r="D2" s="2"/>
    </row>
    <row r="3" spans="1:4" x14ac:dyDescent="0.25">
      <c r="A3" s="5" t="s">
        <v>74</v>
      </c>
      <c r="B3" s="2"/>
      <c r="C3" s="2"/>
      <c r="D3" s="2"/>
    </row>
    <row r="4" spans="1:4" ht="15.75" thickBot="1" x14ac:dyDescent="0.3">
      <c r="A4" s="12"/>
      <c r="B4" s="13"/>
      <c r="C4" s="13"/>
      <c r="D4" s="13"/>
    </row>
    <row r="5" spans="1:4" ht="15" customHeight="1" x14ac:dyDescent="0.25">
      <c r="A5" s="16" t="s">
        <v>67</v>
      </c>
      <c r="B5" s="17" t="s">
        <v>36</v>
      </c>
      <c r="C5" s="17" t="s">
        <v>37</v>
      </c>
      <c r="D5" s="17" t="s">
        <v>38</v>
      </c>
    </row>
    <row r="6" spans="1:4" x14ac:dyDescent="0.25">
      <c r="A6" s="41" t="s">
        <v>72</v>
      </c>
      <c r="B6" s="2">
        <f>COUNTIF(Inkopiering!C:C,"Ja")</f>
        <v>15</v>
      </c>
      <c r="C6" s="2">
        <f>COUNTIF(Inkopiering!C:C,"Nej")</f>
        <v>0</v>
      </c>
      <c r="D6" s="2">
        <f>COUNTIF(Inkopiering!C:C,"Delvis")</f>
        <v>5</v>
      </c>
    </row>
    <row r="7" spans="1:4" x14ac:dyDescent="0.25">
      <c r="A7" s="42"/>
      <c r="B7" s="22"/>
      <c r="C7" s="22"/>
      <c r="D7" s="22"/>
    </row>
    <row r="8" spans="1:4" x14ac:dyDescent="0.25">
      <c r="A8" s="39" t="s">
        <v>73</v>
      </c>
      <c r="B8" s="2">
        <f>COUNTIF(Inkopiering!D:D,"Ja")</f>
        <v>14</v>
      </c>
      <c r="C8" s="2">
        <f>COUNTIF(Inkopiering!D:D,"Nej")</f>
        <v>0</v>
      </c>
      <c r="D8" s="2">
        <f>COUNTIF(Inkopiering!D:D,"Delvis")</f>
        <v>6</v>
      </c>
    </row>
    <row r="9" spans="1:4" x14ac:dyDescent="0.25">
      <c r="A9" s="40"/>
      <c r="B9" s="22"/>
      <c r="C9" s="22"/>
      <c r="D9" s="22"/>
    </row>
    <row r="10" spans="1:4" x14ac:dyDescent="0.25">
      <c r="A10" s="41" t="s">
        <v>70</v>
      </c>
      <c r="B10" s="36">
        <f>COUNTIF(Inkopiering!E:E,"Ja")</f>
        <v>0</v>
      </c>
      <c r="C10" s="36">
        <f>COUNTIF(Inkopiering!E:E,"Nej")</f>
        <v>0</v>
      </c>
      <c r="D10" s="36">
        <f>COUNTIF(Inkopiering!E:E,"Delvis")</f>
        <v>0</v>
      </c>
    </row>
    <row r="11" spans="1:4" x14ac:dyDescent="0.25">
      <c r="A11" s="42"/>
      <c r="B11" s="22"/>
      <c r="C11" s="22"/>
      <c r="D11" s="23"/>
    </row>
    <row r="12" spans="1:4" x14ac:dyDescent="0.25">
      <c r="A12" s="9"/>
      <c r="B12" s="22"/>
      <c r="C12" s="22"/>
      <c r="D12" s="23"/>
    </row>
    <row r="13" spans="1:4" x14ac:dyDescent="0.25">
      <c r="A13" s="3" t="s">
        <v>0</v>
      </c>
      <c r="B13" s="2">
        <f>COUNTIF(Inkopiering!F:F,"Ja")</f>
        <v>20</v>
      </c>
      <c r="C13" s="2">
        <f>COUNTIF(Inkopiering!F:F,"Nej")</f>
        <v>0</v>
      </c>
      <c r="D13" s="22"/>
    </row>
    <row r="14" spans="1:4" x14ac:dyDescent="0.25">
      <c r="A14" s="3" t="s">
        <v>44</v>
      </c>
      <c r="B14" s="2">
        <f>COUNTIF(Inkopiering!G:G,"Ja")</f>
        <v>5</v>
      </c>
      <c r="C14" s="2">
        <f>COUNTIF(Inkopiering!G:G,"Nej")</f>
        <v>14</v>
      </c>
      <c r="D14" s="22"/>
    </row>
    <row r="15" spans="1:4" x14ac:dyDescent="0.25">
      <c r="A15" s="3" t="s">
        <v>43</v>
      </c>
      <c r="B15" s="22"/>
      <c r="C15" s="22"/>
      <c r="D15" s="22"/>
    </row>
    <row r="16" spans="1:4" x14ac:dyDescent="0.25">
      <c r="A16" s="3" t="s">
        <v>1</v>
      </c>
      <c r="B16" s="2">
        <f>COUNTIF(Inkopiering!H:H,"Ja")</f>
        <v>10</v>
      </c>
      <c r="C16" s="2">
        <f>COUNTIF(Inkopiering!H:H,"Nej")</f>
        <v>10</v>
      </c>
      <c r="D16" s="22"/>
    </row>
    <row r="17" spans="1:4" x14ac:dyDescent="0.25">
      <c r="A17" s="4" t="s">
        <v>2</v>
      </c>
      <c r="B17" s="2">
        <f>COUNTIF(Inkopiering!I:I,"Ja")</f>
        <v>6</v>
      </c>
      <c r="C17" s="2">
        <f>COUNTIF(Inkopiering!I:I,"Nej")</f>
        <v>7</v>
      </c>
      <c r="D17" s="22"/>
    </row>
    <row r="18" spans="1:4" ht="15.75" thickBot="1" x14ac:dyDescent="0.3">
      <c r="A18" s="12"/>
      <c r="B18" s="13"/>
      <c r="C18" s="13"/>
      <c r="D18" s="13"/>
    </row>
    <row r="19" spans="1:4" x14ac:dyDescent="0.25">
      <c r="A19" s="18" t="s">
        <v>3</v>
      </c>
      <c r="B19" s="17" t="s">
        <v>39</v>
      </c>
      <c r="C19" s="17" t="s">
        <v>40</v>
      </c>
      <c r="D19" s="17" t="s">
        <v>41</v>
      </c>
    </row>
    <row r="20" spans="1:4" x14ac:dyDescent="0.25">
      <c r="A20" s="6" t="s">
        <v>4</v>
      </c>
      <c r="B20" s="22"/>
      <c r="C20" s="22"/>
      <c r="D20" s="22"/>
    </row>
    <row r="21" spans="1:4" x14ac:dyDescent="0.25">
      <c r="A21" s="1"/>
      <c r="B21" s="22"/>
      <c r="C21" s="22"/>
      <c r="D21" s="22"/>
    </row>
    <row r="22" spans="1:4" x14ac:dyDescent="0.25">
      <c r="A22" s="3" t="s">
        <v>5</v>
      </c>
      <c r="B22" s="37">
        <f>AVERAGE(Inkopiering!K:K)</f>
        <v>2.9</v>
      </c>
      <c r="C22" s="25">
        <f>STDEV(Inkopiering!K:K)</f>
        <v>0.9119095061289918</v>
      </c>
      <c r="D22" s="2">
        <f>COUNT(Inkopiering!K:K)</f>
        <v>20</v>
      </c>
    </row>
    <row r="23" spans="1:4" x14ac:dyDescent="0.25">
      <c r="A23" s="3" t="s">
        <v>60</v>
      </c>
      <c r="B23" s="37">
        <f>AVERAGE(Inkopiering!L:L)</f>
        <v>4.4000000000000004</v>
      </c>
      <c r="C23" s="25">
        <f>STDEV(Inkopiering!L:L)</f>
        <v>0.5982430416161193</v>
      </c>
      <c r="D23" s="2">
        <f>COUNT(Inkopiering!L:L)</f>
        <v>20</v>
      </c>
    </row>
    <row r="24" spans="1:4" x14ac:dyDescent="0.25">
      <c r="A24" s="3" t="s">
        <v>6</v>
      </c>
      <c r="B24" s="37">
        <f>AVERAGE(Inkopiering!M:M)</f>
        <v>4.5999999999999996</v>
      </c>
      <c r="C24" s="25">
        <f>STDEV(Inkopiering!M:M)</f>
        <v>0.5982430416161193</v>
      </c>
      <c r="D24" s="2">
        <f>COUNT(Inkopiering!M:M)</f>
        <v>20</v>
      </c>
    </row>
    <row r="25" spans="1:4" x14ac:dyDescent="0.25">
      <c r="A25" s="3" t="s">
        <v>7</v>
      </c>
      <c r="B25" s="37">
        <f>AVERAGE(Inkopiering!N:N)</f>
        <v>4.2</v>
      </c>
      <c r="C25" s="25">
        <f>STDEV(Inkopiering!N:N)</f>
        <v>0.61558701125109194</v>
      </c>
      <c r="D25" s="2">
        <f>COUNT(Inkopiering!N:N)</f>
        <v>20</v>
      </c>
    </row>
    <row r="26" spans="1:4" x14ac:dyDescent="0.25">
      <c r="A26" s="3" t="s">
        <v>8</v>
      </c>
      <c r="B26" s="37">
        <f>AVERAGE(Inkopiering!O:O)</f>
        <v>3.95</v>
      </c>
      <c r="C26" s="25">
        <f>STDEV(Inkopiering!O:O)</f>
        <v>1.1459310165698637</v>
      </c>
      <c r="D26" s="2">
        <f>COUNT(Inkopiering!O:O)</f>
        <v>20</v>
      </c>
    </row>
    <row r="27" spans="1:4" ht="15.75" thickBot="1" x14ac:dyDescent="0.3">
      <c r="A27" s="12"/>
      <c r="B27" s="13"/>
      <c r="C27" s="13"/>
      <c r="D27" s="13"/>
    </row>
    <row r="28" spans="1:4" x14ac:dyDescent="0.25">
      <c r="A28" s="18" t="s">
        <v>9</v>
      </c>
      <c r="B28" s="17" t="s">
        <v>39</v>
      </c>
      <c r="C28" s="17" t="s">
        <v>40</v>
      </c>
      <c r="D28" s="17" t="s">
        <v>41</v>
      </c>
    </row>
    <row r="29" spans="1:4" x14ac:dyDescent="0.25">
      <c r="A29" s="7" t="s">
        <v>10</v>
      </c>
      <c r="B29" s="22"/>
      <c r="C29" s="22"/>
      <c r="D29" s="22"/>
    </row>
    <row r="30" spans="1:4" x14ac:dyDescent="0.25">
      <c r="A30" s="8"/>
      <c r="B30" s="22"/>
      <c r="C30" s="22"/>
      <c r="D30" s="22"/>
    </row>
    <row r="31" spans="1:4" x14ac:dyDescent="0.25">
      <c r="A31" s="3" t="s">
        <v>11</v>
      </c>
      <c r="B31" s="37">
        <f>AVERAGE(Inkopiering!Q:Q)</f>
        <v>3.4705882352941178</v>
      </c>
      <c r="C31" s="25">
        <f>STDEV(Inkopiering!Q:Q)</f>
        <v>0.94324221828379906</v>
      </c>
      <c r="D31" s="2">
        <f>COUNT(Inkopiering!Q:Q)</f>
        <v>17</v>
      </c>
    </row>
    <row r="32" spans="1:4" x14ac:dyDescent="0.25">
      <c r="A32" s="3" t="s">
        <v>46</v>
      </c>
      <c r="B32" s="37">
        <f>AVERAGE(Inkopiering!R:R)</f>
        <v>3.4666666666666668</v>
      </c>
      <c r="C32" s="25">
        <f>STDEV(Inkopiering!R:R)</f>
        <v>0.83380938783279135</v>
      </c>
      <c r="D32" s="2">
        <f>COUNT(Inkopiering!R:R)</f>
        <v>15</v>
      </c>
    </row>
    <row r="33" spans="1:4" x14ac:dyDescent="0.25">
      <c r="A33" s="3" t="s">
        <v>45</v>
      </c>
      <c r="B33" s="22"/>
      <c r="C33" s="22"/>
      <c r="D33" s="22"/>
    </row>
    <row r="34" spans="1:4" x14ac:dyDescent="0.25">
      <c r="A34" s="3" t="s">
        <v>48</v>
      </c>
      <c r="B34" s="37">
        <f>AVERAGE(Inkopiering!S:S)</f>
        <v>4</v>
      </c>
      <c r="C34" s="25">
        <f>STDEV(Inkopiering!S:S)</f>
        <v>0.8660254037844386</v>
      </c>
      <c r="D34" s="2">
        <f>COUNT(Inkopiering!S:S)</f>
        <v>17</v>
      </c>
    </row>
    <row r="35" spans="1:4" x14ac:dyDescent="0.25">
      <c r="A35" s="3" t="s">
        <v>47</v>
      </c>
      <c r="B35" s="22"/>
      <c r="C35" s="22"/>
      <c r="D35" s="22"/>
    </row>
    <row r="36" spans="1:4" ht="15.75" thickBot="1" x14ac:dyDescent="0.3">
      <c r="A36" s="12"/>
      <c r="B36" s="13"/>
      <c r="C36" s="13"/>
      <c r="D36" s="13"/>
    </row>
    <row r="37" spans="1:4" x14ac:dyDescent="0.25">
      <c r="A37" s="18" t="s">
        <v>50</v>
      </c>
      <c r="B37" s="19"/>
      <c r="C37" s="19"/>
      <c r="D37" s="19"/>
    </row>
    <row r="38" spans="1:4" x14ac:dyDescent="0.25">
      <c r="A38" s="20" t="s">
        <v>49</v>
      </c>
      <c r="B38" s="21" t="s">
        <v>39</v>
      </c>
      <c r="C38" s="21" t="s">
        <v>40</v>
      </c>
      <c r="D38" s="21" t="s">
        <v>41</v>
      </c>
    </row>
    <row r="39" spans="1:4" x14ac:dyDescent="0.25">
      <c r="A39" s="6" t="s">
        <v>12</v>
      </c>
      <c r="B39" s="22"/>
      <c r="C39" s="22"/>
      <c r="D39" s="22"/>
    </row>
    <row r="40" spans="1:4" x14ac:dyDescent="0.25">
      <c r="A40" s="1"/>
      <c r="B40" s="22"/>
      <c r="C40" s="22"/>
      <c r="D40" s="22"/>
    </row>
    <row r="41" spans="1:4" x14ac:dyDescent="0.25">
      <c r="A41" s="3" t="s">
        <v>51</v>
      </c>
      <c r="B41" s="37">
        <f>AVERAGE(Inkopiering!T:T)</f>
        <v>3.75</v>
      </c>
      <c r="C41" s="25">
        <f>STDEV(Inkopiering!T:T)</f>
        <v>0.5</v>
      </c>
      <c r="D41" s="2">
        <f>COUNT(Inkopiering!T:T)</f>
        <v>4</v>
      </c>
    </row>
    <row r="42" spans="1:4" x14ac:dyDescent="0.25">
      <c r="A42" s="3" t="s">
        <v>52</v>
      </c>
      <c r="B42" s="22"/>
      <c r="C42" s="22"/>
      <c r="D42" s="22"/>
    </row>
    <row r="43" spans="1:4" ht="15.75" thickBot="1" x14ac:dyDescent="0.3">
      <c r="A43" s="12"/>
      <c r="B43" s="13"/>
      <c r="C43" s="13"/>
      <c r="D43" s="13"/>
    </row>
    <row r="44" spans="1:4" x14ac:dyDescent="0.25">
      <c r="A44" s="18" t="s">
        <v>13</v>
      </c>
      <c r="B44" s="17" t="s">
        <v>41</v>
      </c>
      <c r="C44" s="17"/>
      <c r="D44" s="17"/>
    </row>
    <row r="45" spans="1:4" ht="60" customHeight="1" x14ac:dyDescent="0.25">
      <c r="A45" s="30" t="s">
        <v>61</v>
      </c>
      <c r="B45" s="22"/>
      <c r="C45" s="22"/>
      <c r="D45" s="22"/>
    </row>
    <row r="46" spans="1:4" x14ac:dyDescent="0.25">
      <c r="A46" s="1"/>
      <c r="B46" s="22"/>
      <c r="C46" s="22"/>
      <c r="D46" s="22"/>
    </row>
    <row r="47" spans="1:4" x14ac:dyDescent="0.25">
      <c r="A47" s="3" t="s">
        <v>14</v>
      </c>
      <c r="B47" s="22"/>
      <c r="C47" s="22"/>
      <c r="D47" s="22"/>
    </row>
    <row r="48" spans="1:4" x14ac:dyDescent="0.25">
      <c r="A48" s="10" t="s">
        <v>15</v>
      </c>
      <c r="B48" s="2">
        <f>COUNTIF(Inkopiering!U:U,"1")</f>
        <v>0</v>
      </c>
      <c r="C48" s="22"/>
      <c r="D48" s="22"/>
    </row>
    <row r="49" spans="1:4" x14ac:dyDescent="0.25">
      <c r="A49" s="10" t="s">
        <v>17</v>
      </c>
      <c r="B49" s="2">
        <f>COUNTIF(Inkopiering!U:U,"2")</f>
        <v>5</v>
      </c>
      <c r="C49" s="22"/>
      <c r="D49" s="22"/>
    </row>
    <row r="50" spans="1:4" x14ac:dyDescent="0.25">
      <c r="A50" s="10" t="s">
        <v>19</v>
      </c>
      <c r="B50" s="2">
        <f>COUNTIF(Inkopiering!U:U,"3")</f>
        <v>13</v>
      </c>
      <c r="C50" s="22"/>
      <c r="D50" s="22"/>
    </row>
    <row r="51" spans="1:4" x14ac:dyDescent="0.25">
      <c r="A51" s="10" t="s">
        <v>18</v>
      </c>
      <c r="B51" s="2">
        <f>COUNTIF(Inkopiering!U:U,"4")</f>
        <v>2</v>
      </c>
      <c r="C51" s="22"/>
      <c r="D51" s="22"/>
    </row>
    <row r="52" spans="1:4" x14ac:dyDescent="0.25">
      <c r="A52" s="10" t="s">
        <v>16</v>
      </c>
      <c r="B52" s="2">
        <f>COUNTIF(Inkopiering!U:U,"5")</f>
        <v>0</v>
      </c>
      <c r="C52" s="22"/>
      <c r="D52" s="22"/>
    </row>
    <row r="53" spans="1:4" x14ac:dyDescent="0.25">
      <c r="A53" s="1"/>
      <c r="B53" s="22"/>
      <c r="C53" s="22"/>
      <c r="D53" s="22"/>
    </row>
    <row r="54" spans="1:4" x14ac:dyDescent="0.25">
      <c r="A54" s="3" t="s">
        <v>20</v>
      </c>
      <c r="B54" s="22"/>
      <c r="C54" s="22"/>
      <c r="D54" s="22"/>
    </row>
    <row r="55" spans="1:4" x14ac:dyDescent="0.25">
      <c r="A55" s="10" t="s">
        <v>21</v>
      </c>
      <c r="B55" s="2">
        <f>COUNTIF(Inkopiering!V:V,"1")</f>
        <v>0</v>
      </c>
      <c r="C55" s="22"/>
      <c r="D55" s="22"/>
    </row>
    <row r="56" spans="1:4" x14ac:dyDescent="0.25">
      <c r="A56" s="10" t="s">
        <v>22</v>
      </c>
      <c r="B56" s="2">
        <f>COUNTIF(Inkopiering!V:V,"2")</f>
        <v>1</v>
      </c>
      <c r="C56" s="22"/>
      <c r="D56" s="22"/>
    </row>
    <row r="57" spans="1:4" x14ac:dyDescent="0.25">
      <c r="A57" s="10" t="s">
        <v>23</v>
      </c>
      <c r="B57" s="2">
        <f>COUNTIF(Inkopiering!V:V,"3")</f>
        <v>12</v>
      </c>
      <c r="C57" s="22"/>
      <c r="D57" s="22"/>
    </row>
    <row r="58" spans="1:4" x14ac:dyDescent="0.25">
      <c r="A58" s="10" t="s">
        <v>65</v>
      </c>
      <c r="B58" s="2">
        <f>COUNTIF(Inkopiering!V:V,"4")</f>
        <v>6</v>
      </c>
      <c r="C58" s="22"/>
      <c r="D58" s="22"/>
    </row>
    <row r="59" spans="1:4" x14ac:dyDescent="0.25">
      <c r="A59" s="10" t="s">
        <v>66</v>
      </c>
      <c r="B59" s="2">
        <f>COUNTIF(Inkopiering!V:V,"5")</f>
        <v>1</v>
      </c>
      <c r="C59" s="22"/>
      <c r="D59" s="22"/>
    </row>
    <row r="60" spans="1:4" x14ac:dyDescent="0.25">
      <c r="A60" s="1"/>
      <c r="B60" s="22"/>
      <c r="C60" s="22"/>
      <c r="D60" s="22"/>
    </row>
    <row r="61" spans="1:4" x14ac:dyDescent="0.25">
      <c r="A61" s="3" t="s">
        <v>24</v>
      </c>
      <c r="B61" s="22"/>
      <c r="C61" s="22"/>
      <c r="D61" s="22"/>
    </row>
    <row r="62" spans="1:4" x14ac:dyDescent="0.25">
      <c r="A62" s="10" t="s">
        <v>25</v>
      </c>
      <c r="B62" s="2">
        <f>COUNTIF(Inkopiering!W:W,"1")</f>
        <v>13</v>
      </c>
      <c r="C62" s="22"/>
      <c r="D62" s="22"/>
    </row>
    <row r="63" spans="1:4" x14ac:dyDescent="0.25">
      <c r="A63" s="10" t="s">
        <v>26</v>
      </c>
      <c r="B63" s="2">
        <f>COUNTIF(Inkopiering!W:W,"2")</f>
        <v>7</v>
      </c>
      <c r="C63" s="22"/>
      <c r="D63" s="22"/>
    </row>
    <row r="64" spans="1:4" ht="15.75" thickBot="1" x14ac:dyDescent="0.3">
      <c r="A64" s="12"/>
      <c r="B64" s="13"/>
      <c r="C64" s="13"/>
      <c r="D64" s="13"/>
    </row>
    <row r="65" spans="1:4" x14ac:dyDescent="0.25">
      <c r="A65" s="18" t="s">
        <v>27</v>
      </c>
      <c r="B65" s="17" t="s">
        <v>39</v>
      </c>
      <c r="C65" s="17" t="s">
        <v>40</v>
      </c>
      <c r="D65" s="17" t="s">
        <v>41</v>
      </c>
    </row>
    <row r="66" spans="1:4" x14ac:dyDescent="0.25">
      <c r="A66" s="6" t="s">
        <v>12</v>
      </c>
      <c r="B66" s="22"/>
      <c r="C66" s="22"/>
      <c r="D66" s="22"/>
    </row>
    <row r="67" spans="1:4" x14ac:dyDescent="0.25">
      <c r="A67" s="1"/>
      <c r="B67" s="22"/>
      <c r="C67" s="22"/>
      <c r="D67" s="22"/>
    </row>
    <row r="68" spans="1:4" x14ac:dyDescent="0.25">
      <c r="A68" s="3" t="s">
        <v>29</v>
      </c>
      <c r="B68" s="37">
        <f>AVERAGE(Inkopiering!X:X)</f>
        <v>3.7142857142857144</v>
      </c>
      <c r="C68" s="25">
        <f>STDEV(Inkopiering!X:X)</f>
        <v>0.72627303920256314</v>
      </c>
      <c r="D68" s="2">
        <f>COUNT(Inkopiering!X:X)</f>
        <v>14</v>
      </c>
    </row>
    <row r="69" spans="1:4" x14ac:dyDescent="0.25">
      <c r="A69" s="1"/>
      <c r="B69" s="21" t="s">
        <v>36</v>
      </c>
      <c r="C69" s="21" t="s">
        <v>37</v>
      </c>
      <c r="D69" s="22"/>
    </row>
    <row r="70" spans="1:4" x14ac:dyDescent="0.25">
      <c r="A70" s="3" t="s">
        <v>28</v>
      </c>
      <c r="B70" s="2">
        <f>COUNTIF(Inkopiering!Y:Y,"Ja")</f>
        <v>16</v>
      </c>
      <c r="C70" s="2">
        <f>COUNTIF(Inkopiering!Y:Y,"Nej")</f>
        <v>2</v>
      </c>
      <c r="D70" s="22"/>
    </row>
    <row r="71" spans="1:4" ht="15.75" thickBot="1" x14ac:dyDescent="0.3">
      <c r="A71" s="12"/>
      <c r="B71" s="13"/>
      <c r="C71" s="13"/>
      <c r="D71" s="13"/>
    </row>
    <row r="72" spans="1:4" x14ac:dyDescent="0.25">
      <c r="A72" s="18" t="s">
        <v>30</v>
      </c>
      <c r="B72" s="17" t="s">
        <v>36</v>
      </c>
      <c r="C72" s="17" t="s">
        <v>37</v>
      </c>
      <c r="D72" s="17" t="s">
        <v>38</v>
      </c>
    </row>
    <row r="73" spans="1:4" x14ac:dyDescent="0.25">
      <c r="A73" s="1"/>
      <c r="B73" s="22"/>
      <c r="C73" s="22"/>
      <c r="D73" s="22"/>
    </row>
    <row r="74" spans="1:4" x14ac:dyDescent="0.25">
      <c r="A74" s="3" t="s">
        <v>31</v>
      </c>
      <c r="B74" s="2">
        <f>COUNTIF(Inkopiering!Z:Z,"Ja")</f>
        <v>1</v>
      </c>
      <c r="C74" s="2">
        <f>COUNTIF(Inkopiering!Z:Z,"Nej")</f>
        <v>9</v>
      </c>
      <c r="D74" s="2">
        <f>COUNTIF(Inkopiering!Z:Z,"Delvis")</f>
        <v>10</v>
      </c>
    </row>
    <row r="75" spans="1:4" x14ac:dyDescent="0.25">
      <c r="A75" s="3" t="s">
        <v>54</v>
      </c>
      <c r="B75" s="2">
        <f>COUNTIF(Inkopiering!AA:AA,"Ja")</f>
        <v>3</v>
      </c>
      <c r="C75" s="2">
        <f>COUNTIF(Inkopiering!AA:AA,"Nej")</f>
        <v>14</v>
      </c>
      <c r="D75" s="2">
        <f>COUNTIF(Inkopiering!AA:AA,"Delvis")</f>
        <v>2</v>
      </c>
    </row>
    <row r="76" spans="1:4" x14ac:dyDescent="0.25">
      <c r="A76" s="3" t="s">
        <v>53</v>
      </c>
      <c r="B76" s="22"/>
      <c r="C76" s="22"/>
      <c r="D76" s="22"/>
    </row>
    <row r="77" spans="1:4" x14ac:dyDescent="0.25">
      <c r="A77" s="3" t="s">
        <v>56</v>
      </c>
      <c r="B77" s="2">
        <f>COUNTIF(Inkopiering!AB:AB,"Ja")</f>
        <v>16</v>
      </c>
      <c r="C77" s="2">
        <f>COUNTIF(Inkopiering!AB:AB,"Nej")</f>
        <v>0</v>
      </c>
      <c r="D77" s="2">
        <f>COUNTIF(Inkopiering!AB:AB,"Delvis")</f>
        <v>3</v>
      </c>
    </row>
    <row r="78" spans="1:4" x14ac:dyDescent="0.25">
      <c r="A78" s="3" t="s">
        <v>55</v>
      </c>
      <c r="B78" s="22"/>
      <c r="C78" s="22"/>
      <c r="D78" s="22"/>
    </row>
    <row r="79" spans="1:4" ht="15.75" thickBot="1" x14ac:dyDescent="0.3">
      <c r="A79" s="15"/>
      <c r="B79" s="13"/>
      <c r="C79" s="13"/>
      <c r="D79" s="13"/>
    </row>
    <row r="80" spans="1:4" x14ac:dyDescent="0.25">
      <c r="A80" s="18" t="s">
        <v>32</v>
      </c>
      <c r="B80" s="17" t="s">
        <v>36</v>
      </c>
      <c r="C80" s="17" t="s">
        <v>37</v>
      </c>
      <c r="D80" s="17" t="s">
        <v>42</v>
      </c>
    </row>
    <row r="81" spans="1:8" x14ac:dyDescent="0.25">
      <c r="A81" s="1" t="s">
        <v>58</v>
      </c>
      <c r="B81" s="22"/>
      <c r="C81" s="22"/>
      <c r="D81" s="22"/>
    </row>
    <row r="82" spans="1:8" x14ac:dyDescent="0.25">
      <c r="A82" s="8" t="s">
        <v>57</v>
      </c>
      <c r="B82" s="22"/>
      <c r="C82" s="22"/>
      <c r="D82" s="22"/>
    </row>
    <row r="83" spans="1:8" x14ac:dyDescent="0.25">
      <c r="A83" s="8"/>
      <c r="B83" s="22"/>
      <c r="C83" s="22"/>
      <c r="D83" s="22"/>
    </row>
    <row r="84" spans="1:8" x14ac:dyDescent="0.25">
      <c r="A84" s="3" t="s">
        <v>33</v>
      </c>
      <c r="B84" s="2">
        <f>COUNTIF(Inkopiering!AC:AC,"Ja")</f>
        <v>10</v>
      </c>
      <c r="C84" s="2">
        <f>COUNTIF(Inkopiering!AC:AC,"Nej")</f>
        <v>4</v>
      </c>
      <c r="D84" s="2">
        <f>COUNTIF(Inkopiering!AC:AC,"Kursdragaren lät förstå att frågorna inte var relevanta för kursen")</f>
        <v>5</v>
      </c>
    </row>
    <row r="85" spans="1:8" x14ac:dyDescent="0.25">
      <c r="A85" s="3" t="s">
        <v>34</v>
      </c>
      <c r="B85" s="2">
        <f>COUNTIF(Inkopiering!AD:AD,"Ja")</f>
        <v>15</v>
      </c>
      <c r="C85" s="2">
        <f>COUNTIF(Inkopiering!AD:AD,"Nej")</f>
        <v>1</v>
      </c>
      <c r="D85" s="2">
        <f>COUNTIF(Inkopiering!AD:AD,"Kursdragaren lät förstå att frågorna inte var relevanta för kursen")</f>
        <v>3</v>
      </c>
    </row>
    <row r="86" spans="1:8" ht="15.75" thickBot="1" x14ac:dyDescent="0.3">
      <c r="A86" s="12"/>
      <c r="B86" s="13"/>
      <c r="C86" s="13"/>
      <c r="D86" s="13"/>
    </row>
    <row r="87" spans="1:8" x14ac:dyDescent="0.25">
      <c r="A87" s="18" t="s">
        <v>35</v>
      </c>
      <c r="B87" s="17" t="s">
        <v>39</v>
      </c>
      <c r="C87" s="17" t="s">
        <v>40</v>
      </c>
      <c r="D87" s="17" t="s">
        <v>41</v>
      </c>
    </row>
    <row r="88" spans="1:8" x14ac:dyDescent="0.25">
      <c r="A88" s="6" t="s">
        <v>4</v>
      </c>
      <c r="B88" s="25">
        <f>AVERAGE(Inkopiering!AE:AE)</f>
        <v>3.263157894736842</v>
      </c>
      <c r="C88" s="25">
        <f>STDEV(Inkopiering!AE:AE)</f>
        <v>0.9911892555667039</v>
      </c>
      <c r="D88" s="2">
        <f>COUNT(Inkopiering!AE:AE)</f>
        <v>19</v>
      </c>
    </row>
    <row r="89" spans="1:8" ht="15.75" thickBot="1" x14ac:dyDescent="0.3">
      <c r="A89" s="12"/>
      <c r="B89" s="13"/>
      <c r="C89" s="13"/>
      <c r="D89" s="13"/>
    </row>
    <row r="90" spans="1:8" x14ac:dyDescent="0.25">
      <c r="A90" s="14" t="s">
        <v>59</v>
      </c>
      <c r="B90" s="11"/>
      <c r="C90" s="11"/>
      <c r="D90" s="11"/>
    </row>
    <row r="91" spans="1:8" x14ac:dyDescent="0.25">
      <c r="A91" s="5" t="s">
        <v>62</v>
      </c>
      <c r="B91" s="2"/>
      <c r="C91" s="2"/>
      <c r="D91" s="2"/>
    </row>
    <row r="92" spans="1:8" ht="15.75" thickBot="1" x14ac:dyDescent="0.3">
      <c r="A92" s="26"/>
      <c r="B92" s="29"/>
      <c r="C92" s="28"/>
      <c r="D92" s="28"/>
      <c r="H92" t="s">
        <v>71</v>
      </c>
    </row>
    <row r="93" spans="1:8" x14ac:dyDescent="0.25">
      <c r="A93" s="27" t="s">
        <v>63</v>
      </c>
      <c r="B93" s="29"/>
      <c r="C93" s="28"/>
      <c r="D93" s="28"/>
      <c r="H93" t="s">
        <v>71</v>
      </c>
    </row>
    <row r="94" spans="1:8" x14ac:dyDescent="0.25">
      <c r="A94" s="38"/>
      <c r="B94" s="29"/>
      <c r="C94" s="28"/>
      <c r="D94" s="28"/>
      <c r="H94" t="s">
        <v>71</v>
      </c>
    </row>
    <row r="95" spans="1:8" x14ac:dyDescent="0.25">
      <c r="A95" s="27" t="s">
        <v>64</v>
      </c>
      <c r="B95" s="29"/>
      <c r="C95" s="28"/>
      <c r="D95" s="28"/>
      <c r="H95" t="s">
        <v>71</v>
      </c>
    </row>
    <row r="96" spans="1:8" x14ac:dyDescent="0.25">
      <c r="A96" s="38"/>
      <c r="B96" s="29"/>
      <c r="C96" s="28"/>
      <c r="H96" t="s">
        <v>71</v>
      </c>
    </row>
    <row r="97" spans="1:8" x14ac:dyDescent="0.25">
      <c r="A97" s="34"/>
      <c r="B97" s="28"/>
      <c r="C97" s="28"/>
    </row>
    <row r="98" spans="1:8" x14ac:dyDescent="0.25">
      <c r="A98" s="31"/>
      <c r="B98" s="28"/>
      <c r="C98" s="28"/>
    </row>
    <row r="99" spans="1:8" x14ac:dyDescent="0.25">
      <c r="A99" s="32"/>
      <c r="B99" s="28"/>
      <c r="C99" s="28"/>
    </row>
    <row r="100" spans="1:8" x14ac:dyDescent="0.25">
      <c r="A100" s="33"/>
      <c r="B100" s="28"/>
      <c r="C100" s="28"/>
    </row>
    <row r="107" spans="1:8" x14ac:dyDescent="0.25">
      <c r="H107" t="s">
        <v>71</v>
      </c>
    </row>
    <row r="108" spans="1:8" x14ac:dyDescent="0.25">
      <c r="H108" t="s">
        <v>71</v>
      </c>
    </row>
    <row r="109" spans="1:8" x14ac:dyDescent="0.25">
      <c r="H109" t="s">
        <v>71</v>
      </c>
    </row>
    <row r="110" spans="1:8" x14ac:dyDescent="0.25">
      <c r="H110" t="s">
        <v>71</v>
      </c>
    </row>
    <row r="111" spans="1:8" x14ac:dyDescent="0.25">
      <c r="H111" t="s">
        <v>71</v>
      </c>
    </row>
  </sheetData>
  <mergeCells count="3">
    <mergeCell ref="A8:A9"/>
    <mergeCell ref="A6:A7"/>
    <mergeCell ref="A10:A11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topLeftCell="K2" workbookViewId="0">
      <selection activeCell="K1" sqref="K1"/>
    </sheetView>
  </sheetViews>
  <sheetFormatPr defaultRowHeight="15" x14ac:dyDescent="0.25"/>
  <cols>
    <col min="10" max="10" width="48.140625" customWidth="1"/>
  </cols>
  <sheetData>
    <row r="1" spans="1:32" x14ac:dyDescent="0.25">
      <c r="A1" t="s">
        <v>75</v>
      </c>
      <c r="B1" t="s">
        <v>76</v>
      </c>
      <c r="C1" t="s">
        <v>77</v>
      </c>
      <c r="D1" t="s">
        <v>78</v>
      </c>
      <c r="F1" t="s">
        <v>79</v>
      </c>
      <c r="G1" t="s">
        <v>80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87</v>
      </c>
      <c r="O1" t="s">
        <v>88</v>
      </c>
      <c r="P1" t="s">
        <v>83</v>
      </c>
      <c r="Q1" t="s">
        <v>89</v>
      </c>
      <c r="R1" t="s">
        <v>90</v>
      </c>
      <c r="S1" t="s">
        <v>91</v>
      </c>
      <c r="T1" t="s">
        <v>92</v>
      </c>
      <c r="U1" t="s">
        <v>93</v>
      </c>
      <c r="V1" t="s">
        <v>93</v>
      </c>
      <c r="W1" t="s">
        <v>93</v>
      </c>
      <c r="X1" t="s">
        <v>94</v>
      </c>
      <c r="Y1" t="s">
        <v>95</v>
      </c>
      <c r="Z1" t="s">
        <v>96</v>
      </c>
      <c r="AA1" t="s">
        <v>97</v>
      </c>
      <c r="AB1" t="s">
        <v>98</v>
      </c>
      <c r="AC1" t="s">
        <v>93</v>
      </c>
      <c r="AD1" t="s">
        <v>93</v>
      </c>
      <c r="AE1" t="s">
        <v>99</v>
      </c>
      <c r="AF1" t="s">
        <v>100</v>
      </c>
    </row>
    <row r="2" spans="1:32" x14ac:dyDescent="0.25">
      <c r="A2">
        <v>1</v>
      </c>
      <c r="B2" t="s">
        <v>101</v>
      </c>
      <c r="C2" t="s">
        <v>36</v>
      </c>
      <c r="D2" t="s">
        <v>36</v>
      </c>
      <c r="F2" t="s">
        <v>36</v>
      </c>
      <c r="G2" t="s">
        <v>37</v>
      </c>
      <c r="H2" t="s">
        <v>36</v>
      </c>
      <c r="I2" t="s">
        <v>36</v>
      </c>
      <c r="J2" t="s">
        <v>71</v>
      </c>
      <c r="K2" s="35">
        <v>2</v>
      </c>
      <c r="L2" s="35">
        <v>4</v>
      </c>
      <c r="M2" s="35">
        <v>4</v>
      </c>
      <c r="N2" s="35">
        <v>4</v>
      </c>
      <c r="O2" s="35">
        <v>5</v>
      </c>
      <c r="P2" t="s">
        <v>71</v>
      </c>
      <c r="Q2" s="35">
        <v>1</v>
      </c>
      <c r="R2" s="35">
        <v>3</v>
      </c>
      <c r="S2" t="s">
        <v>102</v>
      </c>
      <c r="T2" t="s">
        <v>102</v>
      </c>
      <c r="U2">
        <v>2</v>
      </c>
      <c r="V2">
        <v>3</v>
      </c>
      <c r="W2">
        <v>2</v>
      </c>
      <c r="X2" s="35">
        <v>4</v>
      </c>
      <c r="Y2" t="s">
        <v>36</v>
      </c>
      <c r="Z2" t="s">
        <v>38</v>
      </c>
      <c r="AA2" t="s">
        <v>37</v>
      </c>
      <c r="AB2" t="s">
        <v>38</v>
      </c>
      <c r="AC2" t="s">
        <v>36</v>
      </c>
      <c r="AD2" t="s">
        <v>36</v>
      </c>
      <c r="AE2" s="35">
        <v>4</v>
      </c>
      <c r="AF2" s="35" t="s">
        <v>125</v>
      </c>
    </row>
    <row r="3" spans="1:32" x14ac:dyDescent="0.25">
      <c r="A3">
        <v>2</v>
      </c>
      <c r="B3" t="s">
        <v>103</v>
      </c>
      <c r="C3" t="s">
        <v>36</v>
      </c>
      <c r="D3" t="s">
        <v>38</v>
      </c>
      <c r="F3" t="s">
        <v>36</v>
      </c>
      <c r="G3" t="s">
        <v>71</v>
      </c>
      <c r="H3" t="s">
        <v>37</v>
      </c>
      <c r="I3" t="s">
        <v>71</v>
      </c>
      <c r="J3" t="s">
        <v>71</v>
      </c>
      <c r="K3" s="35">
        <v>2</v>
      </c>
      <c r="L3" s="35">
        <v>4</v>
      </c>
      <c r="M3" s="35">
        <v>5</v>
      </c>
      <c r="N3" s="35">
        <v>4</v>
      </c>
      <c r="O3" s="35">
        <v>5</v>
      </c>
      <c r="P3" t="s">
        <v>71</v>
      </c>
      <c r="Q3" t="s">
        <v>102</v>
      </c>
      <c r="R3" t="s">
        <v>102</v>
      </c>
      <c r="S3" s="35">
        <v>5</v>
      </c>
      <c r="T3" t="s">
        <v>71</v>
      </c>
      <c r="U3">
        <v>3</v>
      </c>
      <c r="V3">
        <v>4</v>
      </c>
      <c r="W3">
        <v>2</v>
      </c>
      <c r="X3" s="35">
        <v>3</v>
      </c>
      <c r="Y3" t="s">
        <v>36</v>
      </c>
      <c r="Z3" t="s">
        <v>37</v>
      </c>
      <c r="AA3" t="s">
        <v>36</v>
      </c>
      <c r="AB3" t="s">
        <v>36</v>
      </c>
      <c r="AC3" t="s">
        <v>71</v>
      </c>
      <c r="AD3" t="s">
        <v>71</v>
      </c>
      <c r="AE3" s="35">
        <v>3</v>
      </c>
    </row>
    <row r="4" spans="1:32" x14ac:dyDescent="0.25">
      <c r="A4">
        <v>3</v>
      </c>
      <c r="B4" t="s">
        <v>104</v>
      </c>
      <c r="C4" t="s">
        <v>36</v>
      </c>
      <c r="D4" t="s">
        <v>36</v>
      </c>
      <c r="F4" t="s">
        <v>36</v>
      </c>
      <c r="G4" t="s">
        <v>37</v>
      </c>
      <c r="H4" t="s">
        <v>37</v>
      </c>
      <c r="I4" t="s">
        <v>37</v>
      </c>
      <c r="J4" t="s">
        <v>71</v>
      </c>
      <c r="K4" s="35">
        <v>3</v>
      </c>
      <c r="L4" s="35">
        <v>4</v>
      </c>
      <c r="M4" s="35">
        <v>5</v>
      </c>
      <c r="N4" s="35">
        <v>4</v>
      </c>
      <c r="O4" s="35">
        <v>3</v>
      </c>
      <c r="P4" t="s">
        <v>71</v>
      </c>
      <c r="Q4" s="35">
        <v>3</v>
      </c>
      <c r="R4" s="35">
        <v>3</v>
      </c>
      <c r="S4" s="35">
        <v>3</v>
      </c>
      <c r="T4" s="35">
        <v>3</v>
      </c>
      <c r="U4">
        <v>2</v>
      </c>
      <c r="V4">
        <v>2</v>
      </c>
      <c r="W4">
        <v>1</v>
      </c>
      <c r="X4" s="35">
        <v>3</v>
      </c>
      <c r="Y4" t="s">
        <v>36</v>
      </c>
      <c r="Z4" t="s">
        <v>37</v>
      </c>
      <c r="AA4" t="s">
        <v>37</v>
      </c>
      <c r="AB4" t="s">
        <v>38</v>
      </c>
      <c r="AC4" t="s">
        <v>36</v>
      </c>
      <c r="AD4" t="s">
        <v>36</v>
      </c>
      <c r="AE4" s="35">
        <v>3</v>
      </c>
    </row>
    <row r="5" spans="1:32" x14ac:dyDescent="0.25">
      <c r="A5">
        <v>4</v>
      </c>
      <c r="B5" t="s">
        <v>105</v>
      </c>
      <c r="C5" t="s">
        <v>36</v>
      </c>
      <c r="D5" t="s">
        <v>36</v>
      </c>
      <c r="F5" t="s">
        <v>36</v>
      </c>
      <c r="G5" t="s">
        <v>36</v>
      </c>
      <c r="H5" t="s">
        <v>36</v>
      </c>
      <c r="I5" t="s">
        <v>37</v>
      </c>
      <c r="J5" t="s">
        <v>106</v>
      </c>
      <c r="K5" s="35">
        <v>4</v>
      </c>
      <c r="L5" s="35">
        <v>5</v>
      </c>
      <c r="M5" s="35">
        <v>5</v>
      </c>
      <c r="N5" s="35">
        <v>4</v>
      </c>
      <c r="O5" s="35">
        <v>4</v>
      </c>
      <c r="P5" t="s">
        <v>71</v>
      </c>
      <c r="Q5" s="35">
        <v>4</v>
      </c>
      <c r="R5" s="35">
        <v>4</v>
      </c>
      <c r="S5" s="35">
        <v>4</v>
      </c>
      <c r="T5" t="s">
        <v>71</v>
      </c>
      <c r="U5">
        <v>3</v>
      </c>
      <c r="V5">
        <v>3</v>
      </c>
      <c r="W5">
        <v>1</v>
      </c>
      <c r="X5" s="35">
        <v>5</v>
      </c>
      <c r="Y5" t="s">
        <v>36</v>
      </c>
      <c r="Z5" t="s">
        <v>38</v>
      </c>
      <c r="AA5" t="s">
        <v>37</v>
      </c>
      <c r="AB5" t="s">
        <v>36</v>
      </c>
      <c r="AC5" t="s">
        <v>36</v>
      </c>
      <c r="AD5" t="s">
        <v>36</v>
      </c>
      <c r="AE5" s="35">
        <v>5</v>
      </c>
    </row>
    <row r="6" spans="1:32" x14ac:dyDescent="0.25">
      <c r="A6">
        <v>5</v>
      </c>
      <c r="B6" t="s">
        <v>107</v>
      </c>
      <c r="C6" t="s">
        <v>38</v>
      </c>
      <c r="D6" t="s">
        <v>38</v>
      </c>
      <c r="F6" t="s">
        <v>36</v>
      </c>
      <c r="G6" t="s">
        <v>37</v>
      </c>
      <c r="H6" t="s">
        <v>37</v>
      </c>
      <c r="I6" t="s">
        <v>37</v>
      </c>
      <c r="J6" t="s">
        <v>71</v>
      </c>
      <c r="K6" s="35">
        <v>2</v>
      </c>
      <c r="L6" s="35">
        <v>4</v>
      </c>
      <c r="M6" s="35">
        <v>5</v>
      </c>
      <c r="N6" s="35">
        <v>4</v>
      </c>
      <c r="O6" s="35">
        <v>2</v>
      </c>
      <c r="P6" t="s">
        <v>71</v>
      </c>
      <c r="Q6" s="35">
        <v>3</v>
      </c>
      <c r="R6" s="35">
        <v>3</v>
      </c>
      <c r="S6" s="35">
        <v>4</v>
      </c>
      <c r="T6" t="s">
        <v>71</v>
      </c>
      <c r="U6">
        <v>3</v>
      </c>
      <c r="V6">
        <v>4</v>
      </c>
      <c r="W6">
        <v>2</v>
      </c>
      <c r="X6" t="s">
        <v>102</v>
      </c>
      <c r="Y6" t="s">
        <v>71</v>
      </c>
      <c r="Z6" t="s">
        <v>38</v>
      </c>
      <c r="AA6" t="s">
        <v>37</v>
      </c>
      <c r="AB6" t="s">
        <v>36</v>
      </c>
      <c r="AC6" t="s">
        <v>108</v>
      </c>
      <c r="AD6" t="s">
        <v>36</v>
      </c>
      <c r="AE6" s="35">
        <v>3</v>
      </c>
    </row>
    <row r="7" spans="1:32" x14ac:dyDescent="0.25">
      <c r="A7">
        <v>6</v>
      </c>
      <c r="B7" t="s">
        <v>109</v>
      </c>
      <c r="C7" t="s">
        <v>38</v>
      </c>
      <c r="D7" t="s">
        <v>38</v>
      </c>
      <c r="F7" t="s">
        <v>36</v>
      </c>
      <c r="G7" t="s">
        <v>37</v>
      </c>
      <c r="H7" t="s">
        <v>36</v>
      </c>
      <c r="I7" t="s">
        <v>36</v>
      </c>
      <c r="J7" t="s">
        <v>110</v>
      </c>
      <c r="K7" s="35">
        <v>3</v>
      </c>
      <c r="L7" s="35">
        <v>5</v>
      </c>
      <c r="M7" s="35">
        <v>5</v>
      </c>
      <c r="N7" s="35">
        <v>4</v>
      </c>
      <c r="O7" s="35">
        <v>2</v>
      </c>
      <c r="P7" s="35" t="s">
        <v>125</v>
      </c>
      <c r="Q7" s="35">
        <v>4</v>
      </c>
      <c r="R7" t="s">
        <v>102</v>
      </c>
      <c r="S7" s="35">
        <v>4</v>
      </c>
      <c r="T7" t="s">
        <v>71</v>
      </c>
      <c r="U7">
        <v>3</v>
      </c>
      <c r="V7">
        <v>4</v>
      </c>
      <c r="W7">
        <v>2</v>
      </c>
      <c r="X7" s="35">
        <v>5</v>
      </c>
      <c r="Y7" t="s">
        <v>36</v>
      </c>
      <c r="Z7" t="s">
        <v>37</v>
      </c>
      <c r="AA7" t="s">
        <v>37</v>
      </c>
      <c r="AB7" t="s">
        <v>36</v>
      </c>
      <c r="AC7" t="s">
        <v>36</v>
      </c>
      <c r="AD7" t="s">
        <v>36</v>
      </c>
      <c r="AE7" s="35">
        <v>3</v>
      </c>
    </row>
    <row r="8" spans="1:32" x14ac:dyDescent="0.25">
      <c r="A8">
        <v>7</v>
      </c>
      <c r="B8" t="s">
        <v>111</v>
      </c>
      <c r="C8" t="s">
        <v>36</v>
      </c>
      <c r="D8" t="s">
        <v>36</v>
      </c>
      <c r="F8" t="s">
        <v>36</v>
      </c>
      <c r="G8" t="s">
        <v>37</v>
      </c>
      <c r="H8" t="s">
        <v>36</v>
      </c>
      <c r="I8" t="s">
        <v>36</v>
      </c>
      <c r="J8" t="s">
        <v>71</v>
      </c>
      <c r="K8" s="35">
        <v>4</v>
      </c>
      <c r="L8" s="35">
        <v>4</v>
      </c>
      <c r="M8" s="35">
        <v>5</v>
      </c>
      <c r="N8" s="35">
        <v>5</v>
      </c>
      <c r="O8" s="35">
        <v>4</v>
      </c>
      <c r="P8" t="s">
        <v>71</v>
      </c>
      <c r="Q8" s="35">
        <v>4</v>
      </c>
      <c r="R8" s="35">
        <v>4</v>
      </c>
      <c r="S8" t="s">
        <v>102</v>
      </c>
      <c r="T8" t="s">
        <v>71</v>
      </c>
      <c r="U8">
        <v>3</v>
      </c>
      <c r="V8">
        <v>3</v>
      </c>
      <c r="W8">
        <v>1</v>
      </c>
      <c r="X8" s="35">
        <v>4</v>
      </c>
      <c r="Y8" t="s">
        <v>36</v>
      </c>
      <c r="Z8" t="s">
        <v>38</v>
      </c>
      <c r="AA8" t="s">
        <v>37</v>
      </c>
      <c r="AB8" t="s">
        <v>36</v>
      </c>
      <c r="AC8" t="s">
        <v>108</v>
      </c>
      <c r="AD8" t="s">
        <v>36</v>
      </c>
      <c r="AE8" s="35">
        <v>4</v>
      </c>
    </row>
    <row r="9" spans="1:32" x14ac:dyDescent="0.25">
      <c r="A9">
        <v>8</v>
      </c>
      <c r="B9" t="s">
        <v>112</v>
      </c>
      <c r="C9" t="s">
        <v>36</v>
      </c>
      <c r="D9" t="s">
        <v>36</v>
      </c>
      <c r="F9" t="s">
        <v>36</v>
      </c>
      <c r="G9" t="s">
        <v>37</v>
      </c>
      <c r="H9" t="s">
        <v>36</v>
      </c>
      <c r="I9" t="s">
        <v>37</v>
      </c>
      <c r="J9" t="s">
        <v>71</v>
      </c>
      <c r="K9" s="35">
        <v>3</v>
      </c>
      <c r="L9" s="35">
        <v>4</v>
      </c>
      <c r="M9" s="35">
        <v>5</v>
      </c>
      <c r="N9" s="35">
        <v>5</v>
      </c>
      <c r="O9" s="35">
        <v>5</v>
      </c>
      <c r="P9" t="s">
        <v>71</v>
      </c>
      <c r="Q9" s="35">
        <v>3</v>
      </c>
      <c r="R9" s="35">
        <v>3</v>
      </c>
      <c r="S9" s="35">
        <v>5</v>
      </c>
      <c r="T9" t="s">
        <v>102</v>
      </c>
      <c r="U9">
        <v>2</v>
      </c>
      <c r="V9">
        <v>4</v>
      </c>
      <c r="W9">
        <v>1</v>
      </c>
      <c r="X9" t="s">
        <v>102</v>
      </c>
      <c r="Y9" t="s">
        <v>36</v>
      </c>
      <c r="Z9" t="s">
        <v>37</v>
      </c>
      <c r="AA9" t="s">
        <v>37</v>
      </c>
      <c r="AB9" t="s">
        <v>38</v>
      </c>
      <c r="AC9" t="s">
        <v>36</v>
      </c>
      <c r="AD9" t="s">
        <v>36</v>
      </c>
      <c r="AE9" s="35">
        <v>3</v>
      </c>
    </row>
    <row r="10" spans="1:32" x14ac:dyDescent="0.25">
      <c r="A10">
        <v>9</v>
      </c>
      <c r="B10" t="s">
        <v>113</v>
      </c>
      <c r="C10" t="s">
        <v>38</v>
      </c>
      <c r="D10" t="s">
        <v>38</v>
      </c>
      <c r="F10" t="s">
        <v>36</v>
      </c>
      <c r="G10" t="s">
        <v>36</v>
      </c>
      <c r="H10" t="s">
        <v>37</v>
      </c>
      <c r="I10" t="s">
        <v>71</v>
      </c>
      <c r="J10" t="s">
        <v>71</v>
      </c>
      <c r="K10" s="35">
        <v>1</v>
      </c>
      <c r="L10" s="35">
        <v>5</v>
      </c>
      <c r="M10" s="35">
        <v>4</v>
      </c>
      <c r="N10" s="35">
        <v>3</v>
      </c>
      <c r="O10" s="35">
        <v>4</v>
      </c>
      <c r="Q10" t="s">
        <v>71</v>
      </c>
      <c r="R10" t="s">
        <v>71</v>
      </c>
      <c r="S10" t="s">
        <v>71</v>
      </c>
      <c r="T10" t="s">
        <v>71</v>
      </c>
      <c r="U10">
        <v>2</v>
      </c>
      <c r="V10">
        <v>5</v>
      </c>
      <c r="W10">
        <v>1</v>
      </c>
      <c r="X10" t="s">
        <v>102</v>
      </c>
      <c r="Y10" t="s">
        <v>36</v>
      </c>
      <c r="Z10" t="s">
        <v>37</v>
      </c>
      <c r="AA10" t="s">
        <v>37</v>
      </c>
      <c r="AB10" t="s">
        <v>36</v>
      </c>
      <c r="AC10" t="s">
        <v>108</v>
      </c>
      <c r="AD10" t="s">
        <v>108</v>
      </c>
      <c r="AE10" s="35">
        <v>1</v>
      </c>
    </row>
    <row r="11" spans="1:32" x14ac:dyDescent="0.25">
      <c r="A11">
        <v>10</v>
      </c>
      <c r="B11" t="s">
        <v>114</v>
      </c>
      <c r="C11" t="s">
        <v>36</v>
      </c>
      <c r="D11" t="s">
        <v>38</v>
      </c>
      <c r="F11" t="s">
        <v>36</v>
      </c>
      <c r="G11" t="s">
        <v>37</v>
      </c>
      <c r="H11" t="s">
        <v>36</v>
      </c>
      <c r="I11" t="s">
        <v>37</v>
      </c>
      <c r="J11" t="s">
        <v>71</v>
      </c>
      <c r="K11" s="35">
        <v>2</v>
      </c>
      <c r="L11" s="35">
        <v>5</v>
      </c>
      <c r="M11" s="35">
        <v>4</v>
      </c>
      <c r="N11" s="35">
        <v>4</v>
      </c>
      <c r="O11" s="35">
        <v>3</v>
      </c>
      <c r="Q11" s="35">
        <v>3</v>
      </c>
      <c r="R11" s="35">
        <v>3</v>
      </c>
      <c r="S11" s="35">
        <v>4</v>
      </c>
      <c r="T11" t="s">
        <v>102</v>
      </c>
      <c r="U11">
        <v>3</v>
      </c>
      <c r="V11">
        <v>3</v>
      </c>
      <c r="W11">
        <v>1</v>
      </c>
      <c r="X11" s="35">
        <v>4</v>
      </c>
      <c r="Y11" t="s">
        <v>36</v>
      </c>
      <c r="Z11" t="s">
        <v>38</v>
      </c>
      <c r="AA11" t="s">
        <v>37</v>
      </c>
      <c r="AB11" t="s">
        <v>36</v>
      </c>
      <c r="AC11" t="s">
        <v>36</v>
      </c>
      <c r="AD11" t="s">
        <v>36</v>
      </c>
      <c r="AE11" s="35">
        <v>3</v>
      </c>
    </row>
    <row r="12" spans="1:32" x14ac:dyDescent="0.25">
      <c r="A12">
        <v>11</v>
      </c>
      <c r="B12" t="s">
        <v>115</v>
      </c>
      <c r="C12" t="s">
        <v>36</v>
      </c>
      <c r="D12" t="s">
        <v>36</v>
      </c>
      <c r="F12" t="s">
        <v>36</v>
      </c>
      <c r="G12" t="s">
        <v>37</v>
      </c>
      <c r="H12" t="s">
        <v>37</v>
      </c>
      <c r="I12" t="s">
        <v>37</v>
      </c>
      <c r="J12" t="s">
        <v>71</v>
      </c>
      <c r="K12" s="35">
        <v>3</v>
      </c>
      <c r="L12" s="35">
        <v>5</v>
      </c>
      <c r="M12" s="35">
        <v>5</v>
      </c>
      <c r="N12" s="35">
        <v>4</v>
      </c>
      <c r="O12" s="35">
        <v>5</v>
      </c>
      <c r="Q12" s="35">
        <v>4</v>
      </c>
      <c r="R12" s="35">
        <v>3</v>
      </c>
      <c r="S12" s="35">
        <v>5</v>
      </c>
      <c r="T12" s="35">
        <v>4</v>
      </c>
      <c r="U12">
        <v>3</v>
      </c>
      <c r="V12">
        <v>3</v>
      </c>
      <c r="W12">
        <v>1</v>
      </c>
      <c r="X12" s="35">
        <v>4</v>
      </c>
      <c r="Y12" t="s">
        <v>36</v>
      </c>
      <c r="Z12" t="s">
        <v>37</v>
      </c>
      <c r="AA12" t="s">
        <v>37</v>
      </c>
      <c r="AB12" t="s">
        <v>36</v>
      </c>
      <c r="AC12" t="s">
        <v>37</v>
      </c>
      <c r="AD12" t="s">
        <v>36</v>
      </c>
      <c r="AE12" s="35">
        <v>4</v>
      </c>
    </row>
    <row r="13" spans="1:32" x14ac:dyDescent="0.25">
      <c r="A13">
        <v>12</v>
      </c>
      <c r="B13" t="s">
        <v>116</v>
      </c>
      <c r="C13" t="s">
        <v>36</v>
      </c>
      <c r="D13" t="s">
        <v>36</v>
      </c>
      <c r="F13" t="s">
        <v>36</v>
      </c>
      <c r="G13" t="s">
        <v>37</v>
      </c>
      <c r="H13" t="s">
        <v>37</v>
      </c>
      <c r="I13" t="s">
        <v>71</v>
      </c>
      <c r="J13" t="s">
        <v>71</v>
      </c>
      <c r="K13" s="35">
        <v>3</v>
      </c>
      <c r="L13" s="35">
        <v>4</v>
      </c>
      <c r="M13" s="35">
        <v>4</v>
      </c>
      <c r="N13" s="35">
        <v>5</v>
      </c>
      <c r="O13" s="35">
        <v>5</v>
      </c>
      <c r="Q13" s="35">
        <v>3</v>
      </c>
      <c r="R13" s="35">
        <v>3</v>
      </c>
      <c r="S13" s="35">
        <v>3</v>
      </c>
      <c r="T13" t="s">
        <v>71</v>
      </c>
      <c r="U13">
        <v>3</v>
      </c>
      <c r="V13">
        <v>3</v>
      </c>
      <c r="W13">
        <v>2</v>
      </c>
      <c r="X13" t="s">
        <v>102</v>
      </c>
      <c r="Y13" t="s">
        <v>36</v>
      </c>
      <c r="Z13" t="s">
        <v>38</v>
      </c>
      <c r="AA13" t="s">
        <v>37</v>
      </c>
      <c r="AB13" t="s">
        <v>36</v>
      </c>
      <c r="AC13" t="s">
        <v>36</v>
      </c>
      <c r="AD13" t="s">
        <v>36</v>
      </c>
      <c r="AE13" s="35">
        <v>3</v>
      </c>
    </row>
    <row r="14" spans="1:32" x14ac:dyDescent="0.25">
      <c r="A14">
        <v>13</v>
      </c>
      <c r="B14" t="s">
        <v>117</v>
      </c>
      <c r="C14" t="s">
        <v>38</v>
      </c>
      <c r="D14" t="s">
        <v>36</v>
      </c>
      <c r="F14" t="s">
        <v>36</v>
      </c>
      <c r="G14" t="s">
        <v>37</v>
      </c>
      <c r="H14" t="s">
        <v>37</v>
      </c>
      <c r="I14" t="s">
        <v>37</v>
      </c>
      <c r="J14" t="s">
        <v>71</v>
      </c>
      <c r="K14" s="35">
        <v>4</v>
      </c>
      <c r="L14" s="35">
        <v>5</v>
      </c>
      <c r="M14" s="35">
        <v>5</v>
      </c>
      <c r="N14" s="35">
        <v>4</v>
      </c>
      <c r="O14" s="35">
        <v>5</v>
      </c>
      <c r="Q14" s="35">
        <v>4</v>
      </c>
      <c r="R14" t="s">
        <v>71</v>
      </c>
      <c r="S14" s="35">
        <v>4</v>
      </c>
      <c r="T14" s="35">
        <v>4</v>
      </c>
      <c r="U14">
        <v>4</v>
      </c>
      <c r="V14">
        <v>4</v>
      </c>
      <c r="W14">
        <v>2</v>
      </c>
      <c r="X14" s="35">
        <v>4</v>
      </c>
      <c r="Y14" t="s">
        <v>37</v>
      </c>
      <c r="Z14" t="s">
        <v>36</v>
      </c>
      <c r="AA14" t="s">
        <v>71</v>
      </c>
      <c r="AB14" t="s">
        <v>71</v>
      </c>
      <c r="AC14" t="s">
        <v>37</v>
      </c>
      <c r="AD14" t="s">
        <v>37</v>
      </c>
      <c r="AE14" s="35">
        <v>3</v>
      </c>
    </row>
    <row r="15" spans="1:32" x14ac:dyDescent="0.25">
      <c r="A15">
        <v>14</v>
      </c>
      <c r="B15" t="s">
        <v>118</v>
      </c>
      <c r="C15" t="s">
        <v>38</v>
      </c>
      <c r="D15" t="s">
        <v>38</v>
      </c>
      <c r="F15" t="s">
        <v>36</v>
      </c>
      <c r="G15" t="s">
        <v>36</v>
      </c>
      <c r="H15" t="s">
        <v>37</v>
      </c>
      <c r="I15" t="s">
        <v>71</v>
      </c>
      <c r="J15" t="s">
        <v>71</v>
      </c>
      <c r="K15" s="35">
        <v>2</v>
      </c>
      <c r="L15" s="35">
        <v>3</v>
      </c>
      <c r="M15" s="35">
        <v>3</v>
      </c>
      <c r="N15" s="35">
        <v>3</v>
      </c>
      <c r="O15" s="35">
        <v>2</v>
      </c>
      <c r="Q15" s="35">
        <v>2</v>
      </c>
      <c r="R15" s="35">
        <v>2</v>
      </c>
      <c r="S15" s="35">
        <v>2</v>
      </c>
      <c r="T15" t="s">
        <v>102</v>
      </c>
      <c r="U15">
        <v>3</v>
      </c>
      <c r="V15">
        <v>3</v>
      </c>
      <c r="W15">
        <v>1</v>
      </c>
      <c r="X15" s="35">
        <v>3</v>
      </c>
      <c r="Y15" t="s">
        <v>36</v>
      </c>
      <c r="Z15" t="s">
        <v>37</v>
      </c>
      <c r="AA15" t="s">
        <v>36</v>
      </c>
      <c r="AB15" t="s">
        <v>36</v>
      </c>
      <c r="AC15" t="s">
        <v>108</v>
      </c>
      <c r="AD15" t="s">
        <v>108</v>
      </c>
      <c r="AE15" s="35">
        <v>2</v>
      </c>
    </row>
    <row r="16" spans="1:32" x14ac:dyDescent="0.25">
      <c r="A16">
        <v>15</v>
      </c>
      <c r="B16" t="s">
        <v>119</v>
      </c>
      <c r="C16" t="s">
        <v>36</v>
      </c>
      <c r="D16" t="s">
        <v>36</v>
      </c>
      <c r="F16" t="s">
        <v>36</v>
      </c>
      <c r="G16" t="s">
        <v>36</v>
      </c>
      <c r="H16" t="s">
        <v>36</v>
      </c>
      <c r="I16" t="s">
        <v>71</v>
      </c>
      <c r="J16" t="s">
        <v>71</v>
      </c>
      <c r="K16" s="35">
        <v>4</v>
      </c>
      <c r="L16" s="35">
        <v>4</v>
      </c>
      <c r="M16" s="35">
        <v>5</v>
      </c>
      <c r="N16" s="35">
        <v>5</v>
      </c>
      <c r="O16" s="35">
        <v>5</v>
      </c>
      <c r="Q16" s="35">
        <v>4</v>
      </c>
      <c r="R16" s="35">
        <v>5</v>
      </c>
      <c r="S16" s="35">
        <v>4</v>
      </c>
      <c r="T16" t="s">
        <v>71</v>
      </c>
      <c r="U16">
        <v>3</v>
      </c>
      <c r="V16">
        <v>3</v>
      </c>
      <c r="W16">
        <v>1</v>
      </c>
      <c r="X16" s="35">
        <v>3</v>
      </c>
      <c r="Y16" t="s">
        <v>36</v>
      </c>
      <c r="Z16" t="s">
        <v>37</v>
      </c>
      <c r="AA16" t="s">
        <v>38</v>
      </c>
      <c r="AB16" t="s">
        <v>36</v>
      </c>
      <c r="AC16" t="s">
        <v>36</v>
      </c>
      <c r="AD16" t="s">
        <v>36</v>
      </c>
      <c r="AE16" s="35">
        <v>2</v>
      </c>
    </row>
    <row r="17" spans="1:31" x14ac:dyDescent="0.25">
      <c r="A17">
        <v>16</v>
      </c>
      <c r="B17" t="s">
        <v>120</v>
      </c>
      <c r="C17" t="s">
        <v>36</v>
      </c>
      <c r="D17" t="s">
        <v>36</v>
      </c>
      <c r="F17" t="s">
        <v>36</v>
      </c>
      <c r="G17" t="s">
        <v>37</v>
      </c>
      <c r="H17" t="s">
        <v>36</v>
      </c>
      <c r="I17" t="s">
        <v>36</v>
      </c>
      <c r="J17" t="s">
        <v>71</v>
      </c>
      <c r="K17" s="35">
        <v>4</v>
      </c>
      <c r="L17" s="35">
        <v>4</v>
      </c>
      <c r="M17" s="35">
        <v>4</v>
      </c>
      <c r="N17" s="35">
        <v>4</v>
      </c>
      <c r="O17" s="35">
        <v>4</v>
      </c>
      <c r="P17" t="s">
        <v>71</v>
      </c>
      <c r="Q17" s="35">
        <v>4</v>
      </c>
      <c r="R17" s="35">
        <v>4</v>
      </c>
      <c r="S17" s="35">
        <v>3</v>
      </c>
      <c r="T17" t="s">
        <v>71</v>
      </c>
      <c r="U17">
        <v>3</v>
      </c>
      <c r="V17">
        <v>3</v>
      </c>
      <c r="W17">
        <v>1</v>
      </c>
      <c r="X17" s="35">
        <v>3</v>
      </c>
      <c r="Y17" t="s">
        <v>36</v>
      </c>
      <c r="Z17" t="s">
        <v>37</v>
      </c>
      <c r="AA17" t="s">
        <v>37</v>
      </c>
      <c r="AB17" t="s">
        <v>36</v>
      </c>
      <c r="AC17" t="s">
        <v>36</v>
      </c>
      <c r="AD17" t="s">
        <v>36</v>
      </c>
      <c r="AE17" s="35">
        <v>3</v>
      </c>
    </row>
    <row r="18" spans="1:31" x14ac:dyDescent="0.25">
      <c r="A18">
        <v>17</v>
      </c>
      <c r="B18" t="s">
        <v>121</v>
      </c>
      <c r="C18" t="s">
        <v>36</v>
      </c>
      <c r="D18" t="s">
        <v>36</v>
      </c>
      <c r="F18" t="s">
        <v>36</v>
      </c>
      <c r="G18" t="s">
        <v>36</v>
      </c>
      <c r="H18" t="s">
        <v>37</v>
      </c>
      <c r="I18" t="s">
        <v>71</v>
      </c>
      <c r="J18" t="s">
        <v>71</v>
      </c>
      <c r="K18" s="35">
        <v>3</v>
      </c>
      <c r="L18" s="35">
        <v>4</v>
      </c>
      <c r="M18" s="35">
        <v>4</v>
      </c>
      <c r="N18" s="35">
        <v>4</v>
      </c>
      <c r="O18" s="35">
        <v>3</v>
      </c>
      <c r="P18" t="s">
        <v>71</v>
      </c>
      <c r="Q18" s="35">
        <v>4</v>
      </c>
      <c r="R18" s="35">
        <v>3</v>
      </c>
      <c r="S18" s="35">
        <v>4</v>
      </c>
      <c r="T18" s="35">
        <v>4</v>
      </c>
      <c r="U18">
        <v>2</v>
      </c>
      <c r="V18">
        <v>4</v>
      </c>
      <c r="W18">
        <v>1</v>
      </c>
      <c r="X18" s="35">
        <v>3</v>
      </c>
      <c r="Y18" t="s">
        <v>36</v>
      </c>
      <c r="Z18" t="s">
        <v>38</v>
      </c>
      <c r="AA18" t="s">
        <v>37</v>
      </c>
      <c r="AB18" t="s">
        <v>36</v>
      </c>
      <c r="AC18" t="s">
        <v>36</v>
      </c>
      <c r="AD18" t="s">
        <v>36</v>
      </c>
      <c r="AE18" s="35">
        <v>4</v>
      </c>
    </row>
    <row r="19" spans="1:31" x14ac:dyDescent="0.25">
      <c r="A19">
        <v>18</v>
      </c>
      <c r="B19" t="s">
        <v>122</v>
      </c>
      <c r="C19" t="s">
        <v>36</v>
      </c>
      <c r="D19" t="s">
        <v>36</v>
      </c>
      <c r="F19" t="s">
        <v>36</v>
      </c>
      <c r="G19" t="s">
        <v>37</v>
      </c>
      <c r="H19" t="s">
        <v>37</v>
      </c>
      <c r="I19" t="s">
        <v>71</v>
      </c>
      <c r="J19" t="s">
        <v>71</v>
      </c>
      <c r="K19" s="35">
        <v>2</v>
      </c>
      <c r="L19" s="35">
        <v>5</v>
      </c>
      <c r="M19" s="35">
        <v>5</v>
      </c>
      <c r="N19" s="35">
        <v>5</v>
      </c>
      <c r="O19" s="35">
        <v>5</v>
      </c>
      <c r="P19" t="s">
        <v>71</v>
      </c>
      <c r="Q19" s="35">
        <v>4</v>
      </c>
      <c r="R19" s="35">
        <v>4</v>
      </c>
      <c r="S19" s="35">
        <v>5</v>
      </c>
      <c r="T19" t="s">
        <v>102</v>
      </c>
      <c r="U19">
        <v>3</v>
      </c>
      <c r="V19">
        <v>3</v>
      </c>
      <c r="W19">
        <v>2</v>
      </c>
      <c r="X19" s="35">
        <v>4</v>
      </c>
      <c r="Y19" t="s">
        <v>36</v>
      </c>
      <c r="Z19" t="s">
        <v>38</v>
      </c>
      <c r="AA19" t="s">
        <v>36</v>
      </c>
      <c r="AB19" t="s">
        <v>36</v>
      </c>
      <c r="AC19" t="s">
        <v>37</v>
      </c>
      <c r="AD19" t="s">
        <v>36</v>
      </c>
      <c r="AE19" s="35">
        <v>4</v>
      </c>
    </row>
    <row r="20" spans="1:31" x14ac:dyDescent="0.25">
      <c r="A20">
        <v>19</v>
      </c>
      <c r="B20" t="s">
        <v>123</v>
      </c>
      <c r="C20" t="s">
        <v>36</v>
      </c>
      <c r="D20" t="s">
        <v>36</v>
      </c>
      <c r="F20" t="s">
        <v>36</v>
      </c>
      <c r="G20" t="s">
        <v>37</v>
      </c>
      <c r="H20" t="s">
        <v>36</v>
      </c>
      <c r="I20" t="s">
        <v>36</v>
      </c>
      <c r="J20" t="s">
        <v>71</v>
      </c>
      <c r="K20" s="35">
        <v>4</v>
      </c>
      <c r="L20" s="35">
        <v>5</v>
      </c>
      <c r="M20" s="35">
        <v>5</v>
      </c>
      <c r="N20" s="35">
        <v>4</v>
      </c>
      <c r="O20" s="35">
        <v>5</v>
      </c>
      <c r="P20" t="s">
        <v>71</v>
      </c>
      <c r="Q20" s="35">
        <v>5</v>
      </c>
      <c r="R20" s="35">
        <v>5</v>
      </c>
      <c r="S20" s="35">
        <v>5</v>
      </c>
      <c r="T20" t="s">
        <v>102</v>
      </c>
      <c r="U20">
        <v>3</v>
      </c>
      <c r="V20">
        <v>3</v>
      </c>
      <c r="W20">
        <v>1</v>
      </c>
      <c r="X20" t="s">
        <v>102</v>
      </c>
      <c r="Y20" t="s">
        <v>71</v>
      </c>
      <c r="Z20" t="s">
        <v>38</v>
      </c>
      <c r="AA20" t="s">
        <v>38</v>
      </c>
      <c r="AB20" t="s">
        <v>36</v>
      </c>
      <c r="AC20" t="s">
        <v>37</v>
      </c>
      <c r="AD20" t="s">
        <v>36</v>
      </c>
      <c r="AE20" s="35">
        <v>5</v>
      </c>
    </row>
    <row r="21" spans="1:31" x14ac:dyDescent="0.25">
      <c r="A21">
        <v>20</v>
      </c>
      <c r="B21" t="s">
        <v>124</v>
      </c>
      <c r="C21" t="s">
        <v>36</v>
      </c>
      <c r="D21" t="s">
        <v>36</v>
      </c>
      <c r="F21" t="s">
        <v>36</v>
      </c>
      <c r="G21" t="s">
        <v>37</v>
      </c>
      <c r="H21" t="s">
        <v>36</v>
      </c>
      <c r="I21" t="s">
        <v>36</v>
      </c>
      <c r="J21" t="s">
        <v>71</v>
      </c>
      <c r="K21" s="35">
        <v>3</v>
      </c>
      <c r="L21" s="35">
        <v>5</v>
      </c>
      <c r="M21" s="35">
        <v>5</v>
      </c>
      <c r="N21" s="35">
        <v>5</v>
      </c>
      <c r="O21" s="35">
        <v>3</v>
      </c>
      <c r="P21" t="s">
        <v>71</v>
      </c>
      <c r="Q21" t="s">
        <v>102</v>
      </c>
      <c r="R21" t="s">
        <v>102</v>
      </c>
      <c r="S21" s="35">
        <v>4</v>
      </c>
      <c r="T21" t="s">
        <v>102</v>
      </c>
      <c r="U21">
        <v>4</v>
      </c>
      <c r="V21">
        <v>3</v>
      </c>
      <c r="W21">
        <v>1</v>
      </c>
      <c r="X21" t="s">
        <v>102</v>
      </c>
      <c r="Y21" t="s">
        <v>37</v>
      </c>
      <c r="Z21" t="s">
        <v>38</v>
      </c>
      <c r="AA21" t="s">
        <v>37</v>
      </c>
      <c r="AB21" t="s">
        <v>36</v>
      </c>
      <c r="AC21" t="s">
        <v>108</v>
      </c>
      <c r="AD21" t="s">
        <v>108</v>
      </c>
      <c r="AE21" t="s">
        <v>71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utskrift</vt:lpstr>
      <vt:lpstr>Inkopiering</vt:lpstr>
      <vt:lpstr>utskrift!Print_Area</vt:lpstr>
    </vt:vector>
  </TitlesOfParts>
  <Company>Akademi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vslotte</dc:creator>
  <cp:lastModifiedBy>Tove Forslund</cp:lastModifiedBy>
  <cp:lastPrinted>2012-04-20T12:28:52Z</cp:lastPrinted>
  <dcterms:created xsi:type="dcterms:W3CDTF">2012-04-20T07:36:14Z</dcterms:created>
  <dcterms:modified xsi:type="dcterms:W3CDTF">2013-03-18T15:11:10Z</dcterms:modified>
</cp:coreProperties>
</file>